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\Desktop\Full book bargaining\"/>
    </mc:Choice>
  </mc:AlternateContent>
  <bookViews>
    <workbookView xWindow="0" yWindow="0" windowWidth="15345" windowHeight="3990"/>
  </bookViews>
  <sheets>
    <sheet name="Temporal trend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C12" i="2" l="1"/>
  <c r="D12" i="2"/>
  <c r="E12" i="2"/>
  <c r="B12" i="2"/>
  <c r="C11" i="2"/>
  <c r="D11" i="2"/>
  <c r="E11" i="2"/>
  <c r="B11" i="2"/>
  <c r="C9" i="2"/>
  <c r="D9" i="2"/>
  <c r="E9" i="2"/>
  <c r="B9" i="2"/>
  <c r="C8" i="2"/>
  <c r="D8" i="2"/>
  <c r="E8" i="2"/>
  <c r="B8" i="2"/>
  <c r="E5" i="2"/>
  <c r="D5" i="2"/>
  <c r="C5" i="2"/>
  <c r="D14" i="1"/>
</calcChain>
</file>

<file path=xl/sharedStrings.xml><?xml version="1.0" encoding="utf-8"?>
<sst xmlns="http://schemas.openxmlformats.org/spreadsheetml/2006/main" count="25" uniqueCount="25">
  <si>
    <t>Year</t>
  </si>
  <si>
    <t>Legislated raise</t>
  </si>
  <si>
    <t>UCF raise</t>
  </si>
  <si>
    <t>Instructor</t>
  </si>
  <si>
    <t>Asst. Prof</t>
  </si>
  <si>
    <t>Assoc. Prof</t>
  </si>
  <si>
    <t>Full Prof.</t>
  </si>
  <si>
    <t>FSU</t>
  </si>
  <si>
    <t>UF</t>
  </si>
  <si>
    <t>USF</t>
  </si>
  <si>
    <t xml:space="preserve">mean </t>
  </si>
  <si>
    <t>UCF</t>
  </si>
  <si>
    <t>% difference</t>
  </si>
  <si>
    <t>difference</t>
  </si>
  <si>
    <t>catch-up rate</t>
  </si>
  <si>
    <t>add CPI</t>
  </si>
  <si>
    <t>These are static targets; if the other universities provide annual raises &gt; CPI, UCF will still lag behind.</t>
  </si>
  <si>
    <t>FL universities also lag behind the national averages.</t>
  </si>
  <si>
    <t xml:space="preserve"> </t>
  </si>
  <si>
    <t>N.B.: The $1,000 legislative increase in 2013 was entered as a 1% salary increase. Obviously, this is an overestimate for faculty at higher salaries and an underestimate for those with lower salaries.</t>
  </si>
  <si>
    <t>Inflation rate</t>
  </si>
  <si>
    <t>To return to 2003 levels within 3 years (this contract), UCF faculty would have to receive pay increases averaging 4.1% (2.4 + 5.1/3).</t>
  </si>
  <si>
    <t>Since 2003, UCF faculty have lost 5.1% of their earning power relative to inflation.</t>
  </si>
  <si>
    <t>Note this doesn't compensate for lost earnings or the mandatory contributions to retirement (-3%).</t>
  </si>
  <si>
    <t>The average inflation rate during this time span was 2.4% and the cumulative inflation rate was 28.3% (www.usinflationcalculator.com)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</si>
</sst>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18" sqref="A18"/>
    </sheetView>
  </sheetViews>
  <sheetFormatPr defaultRowHeight="15.7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20</v>
      </c>
    </row>
    <row r="2" spans="1:7" x14ac:dyDescent="0.25">
      <c r="A2">
        <v>2014</v>
      </c>
      <c r="B2">
        <v>0</v>
      </c>
      <c r="C2">
        <v>5</v>
      </c>
      <c r="D2" s="2">
        <v>1.6</v>
      </c>
      <c r="E2">
        <v>3.4</v>
      </c>
    </row>
    <row r="3" spans="1:7" x14ac:dyDescent="0.25">
      <c r="A3">
        <v>2013</v>
      </c>
      <c r="B3">
        <v>1</v>
      </c>
      <c r="C3">
        <v>2</v>
      </c>
      <c r="D3">
        <v>1.5</v>
      </c>
      <c r="E3">
        <v>0.5</v>
      </c>
    </row>
    <row r="4" spans="1:7" x14ac:dyDescent="0.25">
      <c r="A4">
        <v>2012</v>
      </c>
      <c r="B4">
        <v>0</v>
      </c>
      <c r="C4">
        <v>0</v>
      </c>
      <c r="D4">
        <v>2.1</v>
      </c>
      <c r="E4">
        <v>-2.1</v>
      </c>
    </row>
    <row r="5" spans="1:7" x14ac:dyDescent="0.25">
      <c r="A5">
        <v>2011</v>
      </c>
      <c r="B5">
        <v>0</v>
      </c>
      <c r="C5">
        <v>0</v>
      </c>
      <c r="D5">
        <v>3.2</v>
      </c>
      <c r="E5">
        <v>-3.2</v>
      </c>
    </row>
    <row r="6" spans="1:7" x14ac:dyDescent="0.25">
      <c r="A6">
        <v>2010</v>
      </c>
      <c r="B6">
        <v>0</v>
      </c>
      <c r="C6">
        <v>3</v>
      </c>
      <c r="D6">
        <v>1.6</v>
      </c>
      <c r="E6">
        <v>1.4</v>
      </c>
    </row>
    <row r="7" spans="1:7" x14ac:dyDescent="0.25">
      <c r="A7">
        <v>2009</v>
      </c>
      <c r="B7">
        <v>0</v>
      </c>
      <c r="C7">
        <v>0</v>
      </c>
      <c r="D7">
        <v>-0.4</v>
      </c>
      <c r="E7">
        <v>-0.4</v>
      </c>
      <c r="G7" t="s">
        <v>21</v>
      </c>
    </row>
    <row r="8" spans="1:7" x14ac:dyDescent="0.25">
      <c r="A8">
        <v>2008</v>
      </c>
      <c r="B8">
        <v>0</v>
      </c>
      <c r="C8">
        <v>1</v>
      </c>
      <c r="D8">
        <v>3.8</v>
      </c>
      <c r="E8">
        <v>-2.8</v>
      </c>
      <c r="G8" t="s">
        <v>23</v>
      </c>
    </row>
    <row r="9" spans="1:7" x14ac:dyDescent="0.25">
      <c r="A9">
        <v>2007</v>
      </c>
      <c r="B9">
        <v>0</v>
      </c>
      <c r="C9">
        <v>0</v>
      </c>
      <c r="D9">
        <v>2.8</v>
      </c>
      <c r="E9">
        <v>-2.8</v>
      </c>
      <c r="G9" t="s">
        <v>18</v>
      </c>
    </row>
    <row r="10" spans="1:7" x14ac:dyDescent="0.25">
      <c r="A10">
        <v>2006</v>
      </c>
      <c r="B10">
        <v>3</v>
      </c>
      <c r="C10">
        <v>1</v>
      </c>
      <c r="D10">
        <v>3.2</v>
      </c>
      <c r="E10">
        <v>0.8</v>
      </c>
      <c r="G10" t="s">
        <v>19</v>
      </c>
    </row>
    <row r="11" spans="1:7" x14ac:dyDescent="0.25">
      <c r="A11">
        <v>2005</v>
      </c>
      <c r="B11">
        <v>3.6</v>
      </c>
      <c r="C11">
        <v>0.3</v>
      </c>
      <c r="D11">
        <v>3.4</v>
      </c>
      <c r="E11">
        <v>0.5</v>
      </c>
    </row>
    <row r="12" spans="1:7" x14ac:dyDescent="0.25">
      <c r="A12">
        <v>2004</v>
      </c>
      <c r="B12">
        <v>2</v>
      </c>
      <c r="C12">
        <v>1</v>
      </c>
      <c r="D12">
        <v>2.7</v>
      </c>
      <c r="E12">
        <v>0.3</v>
      </c>
    </row>
    <row r="13" spans="1:7" x14ac:dyDescent="0.25">
      <c r="A13">
        <v>2003</v>
      </c>
      <c r="B13">
        <v>1.6</v>
      </c>
      <c r="C13">
        <v>0</v>
      </c>
      <c r="D13">
        <v>2.2999999999999998</v>
      </c>
      <c r="E13">
        <v>-0.7</v>
      </c>
    </row>
    <row r="14" spans="1:7" x14ac:dyDescent="0.25">
      <c r="D14">
        <f>AVERAGE(D3:D13)</f>
        <v>2.3818181818181818</v>
      </c>
      <c r="E14" s="1">
        <f>SUM(E2:E13)</f>
        <v>-5.1000000000000005</v>
      </c>
    </row>
    <row r="16" spans="1:7" x14ac:dyDescent="0.25">
      <c r="A16" t="s">
        <v>22</v>
      </c>
    </row>
    <row r="17" spans="1:1" x14ac:dyDescent="0.25">
      <c r="A17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14" sqref="F14"/>
    </sheetView>
  </sheetViews>
  <sheetFormatPr defaultRowHeight="15.75" x14ac:dyDescent="0.25"/>
  <sheetData>
    <row r="1" spans="1:6" x14ac:dyDescent="0.25">
      <c r="B1" t="s">
        <v>3</v>
      </c>
      <c r="C1" t="s">
        <v>4</v>
      </c>
      <c r="D1" t="s">
        <v>5</v>
      </c>
      <c r="E1" t="s">
        <v>6</v>
      </c>
    </row>
    <row r="2" spans="1:6" x14ac:dyDescent="0.25">
      <c r="A2" t="s">
        <v>7</v>
      </c>
      <c r="C2">
        <v>81600</v>
      </c>
      <c r="D2">
        <v>79300</v>
      </c>
      <c r="E2">
        <v>115500</v>
      </c>
    </row>
    <row r="3" spans="1:6" x14ac:dyDescent="0.25">
      <c r="A3" t="s">
        <v>8</v>
      </c>
      <c r="C3">
        <v>76200</v>
      </c>
      <c r="D3">
        <v>85100</v>
      </c>
      <c r="E3">
        <v>128300</v>
      </c>
    </row>
    <row r="4" spans="1:6" x14ac:dyDescent="0.25">
      <c r="A4" t="s">
        <v>9</v>
      </c>
      <c r="B4">
        <v>56900</v>
      </c>
      <c r="C4">
        <v>60400</v>
      </c>
      <c r="D4">
        <v>81200</v>
      </c>
      <c r="E4">
        <v>121200</v>
      </c>
    </row>
    <row r="5" spans="1:6" x14ac:dyDescent="0.25">
      <c r="A5" t="s">
        <v>10</v>
      </c>
      <c r="B5">
        <v>56900</v>
      </c>
      <c r="C5">
        <f>AVERAGE(C2:C4)</f>
        <v>72733.333333333328</v>
      </c>
      <c r="D5">
        <f>AVERAGE(D2:D4)</f>
        <v>81866.666666666672</v>
      </c>
      <c r="E5">
        <f>AVERAGE(E2:E4)</f>
        <v>121666.66666666667</v>
      </c>
    </row>
    <row r="7" spans="1:6" x14ac:dyDescent="0.25">
      <c r="A7" t="s">
        <v>11</v>
      </c>
      <c r="B7">
        <v>50100</v>
      </c>
      <c r="C7">
        <v>69700</v>
      </c>
      <c r="D7">
        <v>82400</v>
      </c>
      <c r="E7">
        <v>120600</v>
      </c>
    </row>
    <row r="8" spans="1:6" x14ac:dyDescent="0.25">
      <c r="A8" t="s">
        <v>13</v>
      </c>
      <c r="B8">
        <f>B5-B7</f>
        <v>6800</v>
      </c>
      <c r="C8">
        <f t="shared" ref="C8:E8" si="0">C5-C7</f>
        <v>3033.3333333333285</v>
      </c>
      <c r="D8">
        <f t="shared" si="0"/>
        <v>-533.33333333332848</v>
      </c>
      <c r="E8">
        <f t="shared" si="0"/>
        <v>1066.6666666666715</v>
      </c>
    </row>
    <row r="9" spans="1:6" x14ac:dyDescent="0.25">
      <c r="A9" t="s">
        <v>12</v>
      </c>
      <c r="B9">
        <f>B8/B7</f>
        <v>0.13572854291417166</v>
      </c>
      <c r="C9">
        <f t="shared" ref="C9:E9" si="1">C8/C7</f>
        <v>4.3519846963175443E-2</v>
      </c>
      <c r="D9">
        <f t="shared" si="1"/>
        <v>-6.4724919093850546E-3</v>
      </c>
      <c r="E9">
        <f t="shared" si="1"/>
        <v>8.8446655610835111E-3</v>
      </c>
    </row>
    <row r="11" spans="1:6" x14ac:dyDescent="0.25">
      <c r="A11" t="s">
        <v>14</v>
      </c>
      <c r="B11">
        <f>B9*25</f>
        <v>3.3932135728542914</v>
      </c>
      <c r="C11">
        <f t="shared" ref="C11:E11" si="2">C9*25</f>
        <v>1.087996174079386</v>
      </c>
      <c r="D11">
        <f t="shared" si="2"/>
        <v>-0.16181229773462635</v>
      </c>
      <c r="E11">
        <f t="shared" si="2"/>
        <v>0.22111663902708778</v>
      </c>
    </row>
    <row r="12" spans="1:6" x14ac:dyDescent="0.25">
      <c r="A12" t="s">
        <v>15</v>
      </c>
      <c r="B12" s="1">
        <f>B11+2.4</f>
        <v>5.7932135728542917</v>
      </c>
      <c r="C12" s="1">
        <f t="shared" ref="C12:E12" si="3">C11+2.4</f>
        <v>3.4879961740793859</v>
      </c>
      <c r="D12" s="1">
        <f t="shared" si="3"/>
        <v>2.2381877022653738</v>
      </c>
      <c r="E12" s="1">
        <f t="shared" si="3"/>
        <v>2.6211166390270879</v>
      </c>
      <c r="F12" t="s">
        <v>16</v>
      </c>
    </row>
    <row r="13" spans="1:6" x14ac:dyDescent="0.25">
      <c r="F13" t="s">
        <v>17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Temporal trend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Fauth</dc:creator>
  <cp:lastModifiedBy>John Fauth</cp:lastModifiedBy>
  <dcterms:created xsi:type="dcterms:W3CDTF">2013-08-28T04:14:59Z</dcterms:created>
  <dcterms:modified xsi:type="dcterms:W3CDTF">2015-04-30T17:02:42Z</dcterms:modified>
</cp:coreProperties>
</file>